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smith/Desktop/"/>
    </mc:Choice>
  </mc:AlternateContent>
  <xr:revisionPtr revIDLastSave="0" documentId="13_ncr:1_{9D4D6EBD-D5F7-2B46-9DEF-01CF78DC2709}" xr6:coauthVersionLast="45" xr6:coauthVersionMax="45" xr10:uidLastSave="{00000000-0000-0000-0000-000000000000}"/>
  <bookViews>
    <workbookView xWindow="760" yWindow="460" windowWidth="28040" windowHeight="16540" xr2:uid="{F116B955-0887-B846-B4B6-78C80FD42FFC}"/>
  </bookViews>
  <sheets>
    <sheet name="Trending Report" sheetId="1" r:id="rId1"/>
    <sheet name="Hospital 1 Raw Data" sheetId="2" r:id="rId2"/>
    <sheet name="Hospital 2 Raw Data" sheetId="3" r:id="rId3"/>
    <sheet name="Hospital 3 Raw Data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1" l="1"/>
  <c r="F30" i="1"/>
  <c r="F31" i="1"/>
  <c r="F32" i="1"/>
  <c r="F34" i="1"/>
  <c r="F33" i="1"/>
  <c r="J34" i="1"/>
  <c r="J33" i="1"/>
  <c r="J32" i="1"/>
  <c r="J31" i="1"/>
  <c r="J30" i="1"/>
  <c r="B30" i="1"/>
  <c r="B34" i="1"/>
  <c r="B33" i="1"/>
  <c r="B32" i="1"/>
  <c r="B31" i="1"/>
  <c r="J26" i="1"/>
  <c r="K26" i="1" s="1"/>
  <c r="F26" i="1"/>
  <c r="G26" i="1" s="1"/>
  <c r="B26" i="1"/>
  <c r="C26" i="1" s="1"/>
  <c r="B39" i="1" l="1"/>
  <c r="B40" i="1"/>
  <c r="B35" i="1"/>
  <c r="C30" i="1" s="1"/>
  <c r="B41" i="1"/>
  <c r="F35" i="1"/>
  <c r="G33" i="1" s="1"/>
  <c r="B38" i="1"/>
  <c r="B42" i="1"/>
  <c r="J35" i="1"/>
  <c r="K32" i="1" s="1"/>
  <c r="G34" i="1" l="1"/>
  <c r="G32" i="1"/>
  <c r="B43" i="1"/>
  <c r="B44" i="1" s="1"/>
  <c r="C44" i="1" s="1"/>
  <c r="C34" i="1"/>
  <c r="G30" i="1"/>
  <c r="G31" i="1"/>
  <c r="C32" i="1"/>
  <c r="C31" i="1"/>
  <c r="C33" i="1"/>
  <c r="K30" i="1"/>
  <c r="K34" i="1"/>
  <c r="K31" i="1"/>
  <c r="K33" i="1"/>
  <c r="C42" i="1" l="1"/>
  <c r="G35" i="1"/>
  <c r="C35" i="1"/>
  <c r="C43" i="1"/>
  <c r="C45" i="1" s="1"/>
  <c r="C40" i="1"/>
  <c r="C39" i="1"/>
  <c r="C41" i="1"/>
  <c r="C38" i="1"/>
  <c r="K35" i="1"/>
</calcChain>
</file>

<file path=xl/sharedStrings.xml><?xml version="1.0" encoding="utf-8"?>
<sst xmlns="http://schemas.openxmlformats.org/spreadsheetml/2006/main" count="163" uniqueCount="52">
  <si>
    <t>Timeframe</t>
  </si>
  <si>
    <t>Line item 1</t>
  </si>
  <si>
    <t>Line item 2</t>
  </si>
  <si>
    <t>Line item 3</t>
  </si>
  <si>
    <t>Line item 4</t>
  </si>
  <si>
    <t>Line item 5</t>
  </si>
  <si>
    <t>Line item 6</t>
  </si>
  <si>
    <t>Line item 7</t>
  </si>
  <si>
    <t>Line item 8</t>
  </si>
  <si>
    <t>Line item 9</t>
  </si>
  <si>
    <t>Line item 10</t>
  </si>
  <si>
    <t>Line item 11</t>
  </si>
  <si>
    <t>Line item 12</t>
  </si>
  <si>
    <t>Line item 13</t>
  </si>
  <si>
    <t>Line item 14</t>
  </si>
  <si>
    <t>Line item 15</t>
  </si>
  <si>
    <t>Descriptoin</t>
  </si>
  <si>
    <t>Hospital System Name</t>
  </si>
  <si>
    <t>Hosptial 1 Name</t>
  </si>
  <si>
    <t>Associated Dollars</t>
  </si>
  <si>
    <t>Total Adjustments</t>
  </si>
  <si>
    <t>Top Adjustments Total</t>
  </si>
  <si>
    <t>Category</t>
  </si>
  <si>
    <t>XXX</t>
  </si>
  <si>
    <t>YYY</t>
  </si>
  <si>
    <t>ZZZ</t>
  </si>
  <si>
    <t>RRR</t>
  </si>
  <si>
    <t>SSS</t>
  </si>
  <si>
    <t>Top 15 Category Adustments</t>
  </si>
  <si>
    <t xml:space="preserve">Dollar </t>
  </si>
  <si>
    <t>Percentage</t>
  </si>
  <si>
    <t>Hosptial 2 Name</t>
  </si>
  <si>
    <t>Hosptial 3 Name</t>
  </si>
  <si>
    <t>Total Dollars by Top Adjustment Category</t>
  </si>
  <si>
    <t>Percentage of Total Top Adjustments</t>
  </si>
  <si>
    <t>Top Adjustments Combined Across Hosptials</t>
  </si>
  <si>
    <t>Remaining Dollars Adjusted</t>
  </si>
  <si>
    <t>Regulations Applied to Adjustment Rationale</t>
  </si>
  <si>
    <t>Steps to Take for Dollars to be released</t>
  </si>
  <si>
    <t>Informaton</t>
  </si>
  <si>
    <t xml:space="preserve">Listed </t>
  </si>
  <si>
    <t>Here</t>
  </si>
  <si>
    <t>Detailed</t>
  </si>
  <si>
    <t>Report details each hosptials' top adjustment categories by line item.</t>
  </si>
  <si>
    <t>Adjustments are dollars not being reimbursed due to questionable billing approach.</t>
  </si>
  <si>
    <t>Health System can compare adjustments made by each hosptial.</t>
  </si>
  <si>
    <t>Column D37 details the regulation supporting the decision.</t>
  </si>
  <si>
    <t>Column E37 details steps that can be taken to provide necessary information to release the dollars.</t>
  </si>
  <si>
    <t>Provider/Hosptial</t>
  </si>
  <si>
    <t>Trend Report</t>
  </si>
  <si>
    <t>Manually Produced</t>
  </si>
  <si>
    <t>Aggregate Total Adjustments Across Health System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</si>
</sst>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6" fillId="0" borderId="4" xfId="0" applyFont="1" applyBorder="1"/>
    <xf numFmtId="0" fontId="0" fillId="0" borderId="0" xfId="0" applyBorder="1"/>
    <xf numFmtId="0" fontId="5" fillId="0" borderId="0" xfId="0" applyFont="1" applyBorder="1"/>
    <xf numFmtId="0" fontId="0" fillId="0" borderId="5" xfId="0" applyBorder="1"/>
    <xf numFmtId="0" fontId="4" fillId="0" borderId="4" xfId="0" applyFont="1" applyBorder="1"/>
    <xf numFmtId="0" fontId="0" fillId="0" borderId="4" xfId="0" applyBorder="1"/>
    <xf numFmtId="0" fontId="4" fillId="0" borderId="0" xfId="0" applyFont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8" fontId="0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68" fontId="0" fillId="0" borderId="0" xfId="0" applyNumberFormat="1" applyBorder="1"/>
    <xf numFmtId="9" fontId="0" fillId="4" borderId="0" xfId="2" applyFont="1" applyFill="1" applyBorder="1" applyAlignment="1">
      <alignment horizontal="center"/>
    </xf>
    <xf numFmtId="0" fontId="0" fillId="0" borderId="0" xfId="0" applyBorder="1" applyAlignment="1">
      <alignment wrapText="1"/>
    </xf>
    <xf numFmtId="9" fontId="0" fillId="4" borderId="5" xfId="2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0" fillId="4" borderId="4" xfId="0" applyFill="1" applyBorder="1"/>
    <xf numFmtId="168" fontId="0" fillId="4" borderId="0" xfId="0" applyNumberFormat="1" applyFill="1" applyBorder="1"/>
    <xf numFmtId="0" fontId="0" fillId="4" borderId="0" xfId="0" applyFill="1" applyBorder="1"/>
    <xf numFmtId="9" fontId="0" fillId="0" borderId="0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 wrapText="1"/>
    </xf>
    <xf numFmtId="168" fontId="0" fillId="2" borderId="0" xfId="0" applyNumberFormat="1" applyFill="1" applyBorder="1"/>
    <xf numFmtId="9" fontId="0" fillId="2" borderId="0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168" fontId="0" fillId="0" borderId="7" xfId="0" applyNumberFormat="1" applyBorder="1"/>
    <xf numFmtId="9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982-76F4-F541-8B62-F6D7E991DFAE}">
  <dimension ref="A1:K45"/>
  <sheetViews>
    <sheetView tabSelected="1" workbookViewId="0">
      <selection activeCell="C81" sqref="C81"/>
    </sheetView>
  </sheetViews>
  <sheetFormatPr baseColWidth="10" defaultRowHeight="16" x14ac:dyDescent="0.2"/>
  <cols>
    <col min="1" max="1" width="12.1640625" customWidth="1"/>
    <col min="2" max="2" width="18.6640625" customWidth="1"/>
    <col min="3" max="3" width="16.1640625" customWidth="1"/>
    <col min="4" max="4" width="13.1640625" customWidth="1"/>
    <col min="5" max="5" width="11.83203125" customWidth="1"/>
    <col min="6" max="6" width="18.1640625" customWidth="1"/>
    <col min="9" max="9" width="14" customWidth="1"/>
    <col min="10" max="10" width="17.1640625" customWidth="1"/>
  </cols>
  <sheetData>
    <row r="1" spans="1:11" x14ac:dyDescent="0.2">
      <c r="A1" s="1" t="s">
        <v>48</v>
      </c>
      <c r="B1" s="2"/>
      <c r="C1" s="3" t="s">
        <v>43</v>
      </c>
      <c r="D1" s="2"/>
      <c r="E1" s="2"/>
      <c r="F1" s="2"/>
      <c r="G1" s="2"/>
      <c r="H1" s="2"/>
      <c r="I1" s="2"/>
      <c r="J1" s="2"/>
      <c r="K1" s="4"/>
    </row>
    <row r="2" spans="1:11" x14ac:dyDescent="0.2">
      <c r="A2" s="5" t="s">
        <v>49</v>
      </c>
      <c r="B2" s="6"/>
      <c r="C2" s="7" t="s">
        <v>44</v>
      </c>
      <c r="D2" s="6"/>
      <c r="E2" s="6"/>
      <c r="F2" s="6"/>
      <c r="G2" s="6"/>
      <c r="H2" s="6"/>
      <c r="I2" s="6"/>
      <c r="J2" s="6"/>
      <c r="K2" s="8"/>
    </row>
    <row r="3" spans="1:11" x14ac:dyDescent="0.2">
      <c r="A3" s="5" t="s">
        <v>50</v>
      </c>
      <c r="B3" s="6"/>
      <c r="C3" s="7" t="s">
        <v>45</v>
      </c>
      <c r="D3" s="6"/>
      <c r="E3" s="6"/>
      <c r="F3" s="6"/>
      <c r="G3" s="6"/>
      <c r="H3" s="6"/>
      <c r="I3" s="6"/>
      <c r="J3" s="6"/>
      <c r="K3" s="8"/>
    </row>
    <row r="4" spans="1:11" x14ac:dyDescent="0.2">
      <c r="A4" s="9"/>
      <c r="B4" s="6"/>
      <c r="C4" s="7" t="s">
        <v>46</v>
      </c>
      <c r="D4" s="6"/>
      <c r="E4" s="6"/>
      <c r="F4" s="6"/>
      <c r="G4" s="6"/>
      <c r="H4" s="6"/>
      <c r="I4" s="6"/>
      <c r="J4" s="6"/>
      <c r="K4" s="8"/>
    </row>
    <row r="5" spans="1:11" x14ac:dyDescent="0.2">
      <c r="A5" s="9"/>
      <c r="B5" s="6"/>
      <c r="C5" s="7" t="s">
        <v>47</v>
      </c>
      <c r="D5" s="6"/>
      <c r="E5" s="6"/>
      <c r="F5" s="6"/>
      <c r="G5" s="6"/>
      <c r="H5" s="6"/>
      <c r="I5" s="6"/>
      <c r="J5" s="6"/>
      <c r="K5" s="8"/>
    </row>
    <row r="6" spans="1:11" x14ac:dyDescent="0.2">
      <c r="A6" s="9" t="s">
        <v>17</v>
      </c>
      <c r="B6" s="6"/>
      <c r="C6" s="6"/>
      <c r="D6" s="7"/>
      <c r="E6" s="6"/>
      <c r="F6" s="6"/>
      <c r="G6" s="6"/>
      <c r="H6" s="6"/>
      <c r="I6" s="6"/>
      <c r="J6" s="6"/>
      <c r="K6" s="8"/>
    </row>
    <row r="7" spans="1:11" x14ac:dyDescent="0.2">
      <c r="A7" s="9" t="s">
        <v>0</v>
      </c>
      <c r="B7" s="6"/>
      <c r="C7" s="6"/>
      <c r="D7" s="6"/>
      <c r="E7" s="6"/>
      <c r="F7" s="6"/>
      <c r="G7" s="6"/>
      <c r="H7" s="6"/>
      <c r="I7" s="6"/>
      <c r="J7" s="6"/>
      <c r="K7" s="8"/>
    </row>
    <row r="8" spans="1:11" x14ac:dyDescent="0.2">
      <c r="A8" s="10"/>
      <c r="B8" s="6"/>
      <c r="C8" s="6"/>
      <c r="D8" s="7"/>
      <c r="E8" s="6"/>
      <c r="F8" s="6"/>
      <c r="G8" s="6"/>
      <c r="H8" s="6"/>
      <c r="I8" s="6"/>
      <c r="J8" s="6"/>
      <c r="K8" s="8"/>
    </row>
    <row r="9" spans="1:11" x14ac:dyDescent="0.2">
      <c r="A9" s="9" t="s">
        <v>18</v>
      </c>
      <c r="B9" s="6"/>
      <c r="C9" s="6"/>
      <c r="D9" s="6"/>
      <c r="E9" s="11" t="s">
        <v>31</v>
      </c>
      <c r="F9" s="6"/>
      <c r="G9" s="6"/>
      <c r="H9" s="6"/>
      <c r="I9" s="11" t="s">
        <v>32</v>
      </c>
      <c r="J9" s="6"/>
      <c r="K9" s="8"/>
    </row>
    <row r="10" spans="1:11" x14ac:dyDescent="0.2">
      <c r="A10" s="12" t="s">
        <v>16</v>
      </c>
      <c r="B10" s="13" t="s">
        <v>19</v>
      </c>
      <c r="C10" s="14" t="s">
        <v>22</v>
      </c>
      <c r="D10" s="6"/>
      <c r="E10" s="13" t="s">
        <v>16</v>
      </c>
      <c r="F10" s="13" t="s">
        <v>19</v>
      </c>
      <c r="G10" s="14" t="s">
        <v>22</v>
      </c>
      <c r="H10" s="6"/>
      <c r="I10" s="13" t="s">
        <v>16</v>
      </c>
      <c r="J10" s="13" t="s">
        <v>19</v>
      </c>
      <c r="K10" s="15" t="s">
        <v>22</v>
      </c>
    </row>
    <row r="11" spans="1:11" x14ac:dyDescent="0.2">
      <c r="A11" s="10" t="s">
        <v>1</v>
      </c>
      <c r="B11" s="16">
        <v>1000000</v>
      </c>
      <c r="C11" s="17" t="s">
        <v>23</v>
      </c>
      <c r="D11" s="6"/>
      <c r="E11" s="6" t="s">
        <v>1</v>
      </c>
      <c r="F11" s="16">
        <v>1083900</v>
      </c>
      <c r="G11" s="17" t="s">
        <v>23</v>
      </c>
      <c r="H11" s="6"/>
      <c r="I11" s="6" t="s">
        <v>1</v>
      </c>
      <c r="J11" s="16">
        <v>2840459</v>
      </c>
      <c r="K11" s="18" t="s">
        <v>23</v>
      </c>
    </row>
    <row r="12" spans="1:11" x14ac:dyDescent="0.2">
      <c r="A12" s="10" t="s">
        <v>2</v>
      </c>
      <c r="B12" s="16">
        <v>900000</v>
      </c>
      <c r="C12" s="17" t="s">
        <v>24</v>
      </c>
      <c r="D12" s="6"/>
      <c r="E12" s="6" t="s">
        <v>2</v>
      </c>
      <c r="F12" s="16">
        <v>986087</v>
      </c>
      <c r="G12" s="17" t="s">
        <v>24</v>
      </c>
      <c r="H12" s="6"/>
      <c r="I12" s="6" t="s">
        <v>2</v>
      </c>
      <c r="J12" s="16">
        <v>902690</v>
      </c>
      <c r="K12" s="18" t="s">
        <v>24</v>
      </c>
    </row>
    <row r="13" spans="1:11" x14ac:dyDescent="0.2">
      <c r="A13" s="10" t="s">
        <v>3</v>
      </c>
      <c r="B13" s="16">
        <v>800000</v>
      </c>
      <c r="C13" s="17" t="s">
        <v>25</v>
      </c>
      <c r="D13" s="6"/>
      <c r="E13" s="6" t="s">
        <v>3</v>
      </c>
      <c r="F13" s="16">
        <v>894000</v>
      </c>
      <c r="G13" s="17" t="s">
        <v>27</v>
      </c>
      <c r="H13" s="6"/>
      <c r="I13" s="6" t="s">
        <v>3</v>
      </c>
      <c r="J13" s="16">
        <v>844800</v>
      </c>
      <c r="K13" s="18" t="s">
        <v>27</v>
      </c>
    </row>
    <row r="14" spans="1:11" x14ac:dyDescent="0.2">
      <c r="A14" s="10" t="s">
        <v>4</v>
      </c>
      <c r="B14" s="16">
        <v>750000</v>
      </c>
      <c r="C14" s="17" t="s">
        <v>23</v>
      </c>
      <c r="D14" s="6"/>
      <c r="E14" s="6" t="s">
        <v>4</v>
      </c>
      <c r="F14" s="16">
        <v>750950</v>
      </c>
      <c r="G14" s="17" t="s">
        <v>26</v>
      </c>
      <c r="H14" s="6"/>
      <c r="I14" s="6" t="s">
        <v>4</v>
      </c>
      <c r="J14" s="16">
        <v>750366</v>
      </c>
      <c r="K14" s="18" t="s">
        <v>23</v>
      </c>
    </row>
    <row r="15" spans="1:11" x14ac:dyDescent="0.2">
      <c r="A15" s="10" t="s">
        <v>5</v>
      </c>
      <c r="B15" s="16">
        <v>700000</v>
      </c>
      <c r="C15" s="17" t="s">
        <v>26</v>
      </c>
      <c r="D15" s="6"/>
      <c r="E15" s="6" t="s">
        <v>5</v>
      </c>
      <c r="F15" s="16">
        <v>700680</v>
      </c>
      <c r="G15" s="17" t="s">
        <v>24</v>
      </c>
      <c r="H15" s="6"/>
      <c r="I15" s="6" t="s">
        <v>5</v>
      </c>
      <c r="J15" s="16">
        <v>700123</v>
      </c>
      <c r="K15" s="18" t="s">
        <v>24</v>
      </c>
    </row>
    <row r="16" spans="1:11" x14ac:dyDescent="0.2">
      <c r="A16" s="10" t="s">
        <v>6</v>
      </c>
      <c r="B16" s="16">
        <v>635000</v>
      </c>
      <c r="C16" s="17" t="s">
        <v>23</v>
      </c>
      <c r="D16" s="6"/>
      <c r="E16" s="6" t="s">
        <v>6</v>
      </c>
      <c r="F16" s="16">
        <v>635620</v>
      </c>
      <c r="G16" s="17" t="s">
        <v>23</v>
      </c>
      <c r="H16" s="6"/>
      <c r="I16" s="6" t="s">
        <v>6</v>
      </c>
      <c r="J16" s="16">
        <v>648305</v>
      </c>
      <c r="K16" s="18" t="s">
        <v>25</v>
      </c>
    </row>
    <row r="17" spans="1:11" x14ac:dyDescent="0.2">
      <c r="A17" s="10" t="s">
        <v>7</v>
      </c>
      <c r="B17" s="16">
        <v>599000</v>
      </c>
      <c r="C17" s="17" t="s">
        <v>23</v>
      </c>
      <c r="D17" s="6"/>
      <c r="E17" s="6" t="s">
        <v>7</v>
      </c>
      <c r="F17" s="16">
        <v>599010</v>
      </c>
      <c r="G17" s="17" t="s">
        <v>24</v>
      </c>
      <c r="H17" s="6"/>
      <c r="I17" s="6" t="s">
        <v>7</v>
      </c>
      <c r="J17" s="16">
        <v>598470</v>
      </c>
      <c r="K17" s="18" t="s">
        <v>23</v>
      </c>
    </row>
    <row r="18" spans="1:11" x14ac:dyDescent="0.2">
      <c r="A18" s="10" t="s">
        <v>8</v>
      </c>
      <c r="B18" s="16">
        <v>496000</v>
      </c>
      <c r="C18" s="17" t="s">
        <v>24</v>
      </c>
      <c r="D18" s="6"/>
      <c r="E18" s="6" t="s">
        <v>8</v>
      </c>
      <c r="F18" s="16">
        <v>460600</v>
      </c>
      <c r="G18" s="17" t="s">
        <v>23</v>
      </c>
      <c r="H18" s="6"/>
      <c r="I18" s="6" t="s">
        <v>8</v>
      </c>
      <c r="J18" s="16">
        <v>496000</v>
      </c>
      <c r="K18" s="18" t="s">
        <v>26</v>
      </c>
    </row>
    <row r="19" spans="1:11" x14ac:dyDescent="0.2">
      <c r="A19" s="10" t="s">
        <v>9</v>
      </c>
      <c r="B19" s="16">
        <v>363900</v>
      </c>
      <c r="C19" s="17" t="s">
        <v>27</v>
      </c>
      <c r="D19" s="6"/>
      <c r="E19" s="6" t="s">
        <v>9</v>
      </c>
      <c r="F19" s="16">
        <v>363900</v>
      </c>
      <c r="G19" s="17" t="s">
        <v>24</v>
      </c>
      <c r="H19" s="6"/>
      <c r="I19" s="6" t="s">
        <v>9</v>
      </c>
      <c r="J19" s="16">
        <v>364659</v>
      </c>
      <c r="K19" s="18" t="s">
        <v>23</v>
      </c>
    </row>
    <row r="20" spans="1:11" x14ac:dyDescent="0.2">
      <c r="A20" s="10" t="s">
        <v>10</v>
      </c>
      <c r="B20" s="16">
        <v>301000</v>
      </c>
      <c r="C20" s="17" t="s">
        <v>26</v>
      </c>
      <c r="D20" s="6"/>
      <c r="E20" s="6" t="s">
        <v>10</v>
      </c>
      <c r="F20" s="16">
        <v>318460</v>
      </c>
      <c r="G20" s="17" t="s">
        <v>27</v>
      </c>
      <c r="H20" s="6"/>
      <c r="I20" s="6" t="s">
        <v>10</v>
      </c>
      <c r="J20" s="16">
        <v>330330</v>
      </c>
      <c r="K20" s="18" t="s">
        <v>26</v>
      </c>
    </row>
    <row r="21" spans="1:11" x14ac:dyDescent="0.2">
      <c r="A21" s="10" t="s">
        <v>11</v>
      </c>
      <c r="B21" s="16">
        <v>256950</v>
      </c>
      <c r="C21" s="17" t="s">
        <v>24</v>
      </c>
      <c r="D21" s="6"/>
      <c r="E21" s="6" t="s">
        <v>11</v>
      </c>
      <c r="F21" s="16">
        <v>256980</v>
      </c>
      <c r="G21" s="17" t="s">
        <v>26</v>
      </c>
      <c r="H21" s="6"/>
      <c r="I21" s="6" t="s">
        <v>11</v>
      </c>
      <c r="J21" s="16">
        <v>277950</v>
      </c>
      <c r="K21" s="18" t="s">
        <v>24</v>
      </c>
    </row>
    <row r="22" spans="1:11" x14ac:dyDescent="0.2">
      <c r="A22" s="10" t="s">
        <v>12</v>
      </c>
      <c r="B22" s="16">
        <v>197000</v>
      </c>
      <c r="C22" s="17" t="s">
        <v>23</v>
      </c>
      <c r="D22" s="6"/>
      <c r="E22" s="6" t="s">
        <v>12</v>
      </c>
      <c r="F22" s="16">
        <v>197320</v>
      </c>
      <c r="G22" s="17" t="s">
        <v>24</v>
      </c>
      <c r="H22" s="6"/>
      <c r="I22" s="6" t="s">
        <v>12</v>
      </c>
      <c r="J22" s="16">
        <v>199500</v>
      </c>
      <c r="K22" s="18" t="s">
        <v>23</v>
      </c>
    </row>
    <row r="23" spans="1:11" x14ac:dyDescent="0.2">
      <c r="A23" s="10" t="s">
        <v>13</v>
      </c>
      <c r="B23" s="16">
        <v>149000</v>
      </c>
      <c r="C23" s="17" t="s">
        <v>24</v>
      </c>
      <c r="D23" s="6"/>
      <c r="E23" s="6" t="s">
        <v>13</v>
      </c>
      <c r="F23" s="16">
        <v>149093</v>
      </c>
      <c r="G23" s="17" t="s">
        <v>24</v>
      </c>
      <c r="H23" s="6"/>
      <c r="I23" s="6" t="s">
        <v>13</v>
      </c>
      <c r="J23" s="16">
        <v>174900</v>
      </c>
      <c r="K23" s="18" t="s">
        <v>24</v>
      </c>
    </row>
    <row r="24" spans="1:11" x14ac:dyDescent="0.2">
      <c r="A24" s="10" t="s">
        <v>14</v>
      </c>
      <c r="B24" s="16">
        <v>75000</v>
      </c>
      <c r="C24" s="17" t="s">
        <v>27</v>
      </c>
      <c r="D24" s="6"/>
      <c r="E24" s="6" t="s">
        <v>14</v>
      </c>
      <c r="F24" s="16">
        <v>76940</v>
      </c>
      <c r="G24" s="17" t="s">
        <v>25</v>
      </c>
      <c r="H24" s="6"/>
      <c r="I24" s="6" t="s">
        <v>14</v>
      </c>
      <c r="J24" s="16">
        <v>73099</v>
      </c>
      <c r="K24" s="18" t="s">
        <v>24</v>
      </c>
    </row>
    <row r="25" spans="1:11" x14ac:dyDescent="0.2">
      <c r="A25" s="10" t="s">
        <v>15</v>
      </c>
      <c r="B25" s="16">
        <v>45000</v>
      </c>
      <c r="C25" s="17" t="s">
        <v>23</v>
      </c>
      <c r="D25" s="6"/>
      <c r="E25" s="6" t="s">
        <v>15</v>
      </c>
      <c r="F25" s="16">
        <v>45065</v>
      </c>
      <c r="G25" s="17" t="s">
        <v>23</v>
      </c>
      <c r="H25" s="6"/>
      <c r="I25" s="6" t="s">
        <v>15</v>
      </c>
      <c r="J25" s="16">
        <v>47690</v>
      </c>
      <c r="K25" s="18" t="s">
        <v>27</v>
      </c>
    </row>
    <row r="26" spans="1:11" ht="51" x14ac:dyDescent="0.2">
      <c r="A26" s="19" t="s">
        <v>21</v>
      </c>
      <c r="B26" s="20">
        <f>SUM(B11:B25)</f>
        <v>7267850</v>
      </c>
      <c r="C26" s="21">
        <f>B26/B27</f>
        <v>0.62626884963377849</v>
      </c>
      <c r="D26" s="6"/>
      <c r="E26" s="22" t="s">
        <v>21</v>
      </c>
      <c r="F26" s="20">
        <f>SUM(F11:F25)</f>
        <v>7518605</v>
      </c>
      <c r="G26" s="21">
        <f>F26/F27</f>
        <v>0.78278032274856846</v>
      </c>
      <c r="H26" s="6"/>
      <c r="I26" s="22" t="s">
        <v>21</v>
      </c>
      <c r="J26" s="20">
        <f>SUM(J11:J25)</f>
        <v>9249341</v>
      </c>
      <c r="K26" s="23">
        <f>J26/J27</f>
        <v>0.79701344248168893</v>
      </c>
    </row>
    <row r="27" spans="1:11" ht="34" x14ac:dyDescent="0.2">
      <c r="A27" s="19" t="s">
        <v>20</v>
      </c>
      <c r="B27" s="20">
        <v>11605000</v>
      </c>
      <c r="C27" s="24">
        <v>1</v>
      </c>
      <c r="D27" s="6"/>
      <c r="E27" s="22" t="s">
        <v>20</v>
      </c>
      <c r="F27" s="20">
        <v>9605000</v>
      </c>
      <c r="G27" s="24">
        <v>1</v>
      </c>
      <c r="H27" s="6"/>
      <c r="I27" s="22" t="s">
        <v>20</v>
      </c>
      <c r="J27" s="20">
        <v>11605000</v>
      </c>
      <c r="K27" s="25">
        <v>1</v>
      </c>
    </row>
    <row r="28" spans="1:11" x14ac:dyDescent="0.2">
      <c r="A28" s="10"/>
      <c r="B28" s="20"/>
      <c r="C28" s="6"/>
      <c r="D28" s="6"/>
      <c r="E28" s="6"/>
      <c r="F28" s="20"/>
      <c r="G28" s="6"/>
      <c r="H28" s="6"/>
      <c r="I28" s="6"/>
      <c r="J28" s="20"/>
      <c r="K28" s="8"/>
    </row>
    <row r="29" spans="1:11" ht="51" x14ac:dyDescent="0.2">
      <c r="A29" s="26" t="s">
        <v>28</v>
      </c>
      <c r="B29" s="14" t="s">
        <v>29</v>
      </c>
      <c r="C29" s="14" t="s">
        <v>30</v>
      </c>
      <c r="D29" s="6"/>
      <c r="E29" s="27" t="s">
        <v>28</v>
      </c>
      <c r="F29" s="14" t="s">
        <v>29</v>
      </c>
      <c r="G29" s="14" t="s">
        <v>30</v>
      </c>
      <c r="H29" s="6"/>
      <c r="I29" s="27" t="s">
        <v>28</v>
      </c>
      <c r="J29" s="14" t="s">
        <v>29</v>
      </c>
      <c r="K29" s="15" t="s">
        <v>30</v>
      </c>
    </row>
    <row r="30" spans="1:11" x14ac:dyDescent="0.2">
      <c r="A30" s="28" t="s">
        <v>23</v>
      </c>
      <c r="B30" s="29">
        <f>B11+B14+B17+B22+B25+B16</f>
        <v>3226000</v>
      </c>
      <c r="C30" s="21">
        <f>B30/B35</f>
        <v>0.44387267211073428</v>
      </c>
      <c r="D30" s="6"/>
      <c r="E30" s="30" t="s">
        <v>24</v>
      </c>
      <c r="F30" s="29">
        <f>F12+F15+F19+F22+F23+F17</f>
        <v>2996090</v>
      </c>
      <c r="G30" s="21">
        <f>F30/F35</f>
        <v>0.46568439638872289</v>
      </c>
      <c r="H30" s="6"/>
      <c r="I30" s="30" t="s">
        <v>23</v>
      </c>
      <c r="J30" s="29">
        <f>J11+J14+J17+J22+J25+J16</f>
        <v>5084790</v>
      </c>
      <c r="K30" s="23">
        <f>J30/J35</f>
        <v>0.54974619272875769</v>
      </c>
    </row>
    <row r="31" spans="1:11" x14ac:dyDescent="0.2">
      <c r="A31" s="10" t="s">
        <v>24</v>
      </c>
      <c r="B31" s="20">
        <f>B12+B18+B21+B23</f>
        <v>1801950</v>
      </c>
      <c r="C31" s="31">
        <f>B31/B35</f>
        <v>0.24793439600432041</v>
      </c>
      <c r="D31" s="6"/>
      <c r="E31" s="6" t="s">
        <v>23</v>
      </c>
      <c r="F31" s="20">
        <f>F11+F16+F18+F25</f>
        <v>2225185</v>
      </c>
      <c r="G31" s="31">
        <f>F31/F35</f>
        <v>0.34586208477657227</v>
      </c>
      <c r="H31" s="6"/>
      <c r="I31" s="6" t="s">
        <v>24</v>
      </c>
      <c r="J31" s="20">
        <f>J12+J18+J21+J23</f>
        <v>1851540</v>
      </c>
      <c r="K31" s="32">
        <f>J31/J35</f>
        <v>0.20018074801220972</v>
      </c>
    </row>
    <row r="32" spans="1:11" x14ac:dyDescent="0.2">
      <c r="A32" s="10" t="s">
        <v>26</v>
      </c>
      <c r="B32" s="20">
        <f>B15+B20</f>
        <v>1001000</v>
      </c>
      <c r="C32" s="31">
        <f>B32/B35</f>
        <v>0.1377298650907765</v>
      </c>
      <c r="D32" s="6"/>
      <c r="E32" s="6" t="s">
        <v>27</v>
      </c>
      <c r="F32" s="20">
        <f>F20+F13</f>
        <v>1212460</v>
      </c>
      <c r="G32" s="31">
        <f>F32/F35</f>
        <v>0.18845351883470488</v>
      </c>
      <c r="H32" s="6"/>
      <c r="I32" s="6" t="s">
        <v>26</v>
      </c>
      <c r="J32" s="20">
        <f>J15+J20</f>
        <v>1030453</v>
      </c>
      <c r="K32" s="32">
        <f>J32/J35</f>
        <v>0.11140826141019128</v>
      </c>
    </row>
    <row r="33" spans="1:11" x14ac:dyDescent="0.2">
      <c r="A33" s="10" t="s">
        <v>25</v>
      </c>
      <c r="B33" s="20">
        <f>B13</f>
        <v>800000</v>
      </c>
      <c r="C33" s="31">
        <f>B33/B35</f>
        <v>0.11007381825436684</v>
      </c>
      <c r="D33" s="6"/>
      <c r="E33" s="6" t="s">
        <v>26</v>
      </c>
      <c r="F33" s="20">
        <f>F14+F21</f>
        <v>1007930</v>
      </c>
      <c r="G33" s="31">
        <f>F33/F35</f>
        <v>0.15666327568667346</v>
      </c>
      <c r="H33" s="6"/>
      <c r="I33" s="6" t="s">
        <v>25</v>
      </c>
      <c r="J33" s="20">
        <f>J13</f>
        <v>844800</v>
      </c>
      <c r="K33" s="32">
        <f>J33/J35</f>
        <v>9.1336236819466385E-2</v>
      </c>
    </row>
    <row r="34" spans="1:11" x14ac:dyDescent="0.2">
      <c r="A34" s="10" t="s">
        <v>27</v>
      </c>
      <c r="B34" s="20">
        <f>B19+B24</f>
        <v>438900</v>
      </c>
      <c r="C34" s="31">
        <f>B34/B35</f>
        <v>6.0389248539802008E-2</v>
      </c>
      <c r="D34" s="6"/>
      <c r="E34" s="6" t="s">
        <v>25</v>
      </c>
      <c r="F34" s="20">
        <f>F24</f>
        <v>76940</v>
      </c>
      <c r="G34" s="31">
        <f>F34/F35</f>
        <v>1.1958838839336714E-2</v>
      </c>
      <c r="H34" s="6"/>
      <c r="I34" s="6" t="s">
        <v>27</v>
      </c>
      <c r="J34" s="20">
        <f>J19+J24</f>
        <v>437758</v>
      </c>
      <c r="K34" s="32">
        <f>J34/J35</f>
        <v>4.7328561029374959E-2</v>
      </c>
    </row>
    <row r="35" spans="1:11" x14ac:dyDescent="0.2">
      <c r="A35" s="10"/>
      <c r="B35" s="20">
        <f>SUM(B30:B34)</f>
        <v>7267850</v>
      </c>
      <c r="C35" s="31">
        <f>SUM(C30:C34)</f>
        <v>0.99999999999999989</v>
      </c>
      <c r="D35" s="6"/>
      <c r="E35" s="6"/>
      <c r="F35" s="20">
        <f>SUM(F30:F32)</f>
        <v>6433735</v>
      </c>
      <c r="G35" s="31">
        <f>SUM(G30:G32)</f>
        <v>1</v>
      </c>
      <c r="H35" s="6"/>
      <c r="I35" s="6"/>
      <c r="J35" s="20">
        <f>SUM(J30:J34)</f>
        <v>9249341</v>
      </c>
      <c r="K35" s="32">
        <f>SUM(K30:K34)</f>
        <v>1</v>
      </c>
    </row>
    <row r="36" spans="1:11" x14ac:dyDescent="0.2">
      <c r="A36" s="10"/>
      <c r="B36" s="6"/>
      <c r="C36" s="6"/>
      <c r="D36" s="6"/>
      <c r="E36" s="6"/>
      <c r="F36" s="6"/>
      <c r="G36" s="6"/>
      <c r="H36" s="6"/>
      <c r="I36" s="6"/>
      <c r="J36" s="6"/>
      <c r="K36" s="8"/>
    </row>
    <row r="37" spans="1:11" ht="109" customHeight="1" x14ac:dyDescent="0.2">
      <c r="A37" s="33" t="s">
        <v>51</v>
      </c>
      <c r="B37" s="34" t="s">
        <v>33</v>
      </c>
      <c r="C37" s="35" t="s">
        <v>34</v>
      </c>
      <c r="D37" s="34" t="s">
        <v>37</v>
      </c>
      <c r="E37" s="34" t="s">
        <v>38</v>
      </c>
      <c r="F37" s="6"/>
      <c r="G37" s="6"/>
      <c r="H37" s="6"/>
      <c r="I37" s="6"/>
      <c r="J37" s="6"/>
      <c r="K37" s="8"/>
    </row>
    <row r="38" spans="1:11" x14ac:dyDescent="0.2">
      <c r="A38" s="28" t="s">
        <v>23</v>
      </c>
      <c r="B38" s="20">
        <f>B30+F31+J30</f>
        <v>10535975</v>
      </c>
      <c r="C38" s="21">
        <f>B38/B43</f>
        <v>0.43834516651747252</v>
      </c>
      <c r="D38" s="6" t="s">
        <v>42</v>
      </c>
      <c r="E38" s="6" t="s">
        <v>42</v>
      </c>
      <c r="F38" s="6"/>
      <c r="G38" s="6"/>
      <c r="H38" s="6"/>
      <c r="I38" s="6"/>
      <c r="J38" s="6"/>
      <c r="K38" s="8"/>
    </row>
    <row r="39" spans="1:11" x14ac:dyDescent="0.2">
      <c r="A39" s="28" t="s">
        <v>24</v>
      </c>
      <c r="B39" s="20">
        <f>B31+F30+J31</f>
        <v>6649580</v>
      </c>
      <c r="C39" s="21">
        <f>B39/B43</f>
        <v>0.27665320507795954</v>
      </c>
      <c r="D39" s="6" t="s">
        <v>39</v>
      </c>
      <c r="E39" s="6" t="s">
        <v>39</v>
      </c>
      <c r="F39" s="6"/>
      <c r="G39" s="6"/>
      <c r="H39" s="6"/>
      <c r="I39" s="6"/>
      <c r="J39" s="6"/>
      <c r="K39" s="8"/>
    </row>
    <row r="40" spans="1:11" x14ac:dyDescent="0.2">
      <c r="A40" s="28" t="s">
        <v>26</v>
      </c>
      <c r="B40" s="20">
        <f>B32+F33+J32</f>
        <v>3039383</v>
      </c>
      <c r="C40" s="21">
        <f>B40/B43</f>
        <v>0.12645235464637827</v>
      </c>
      <c r="D40" s="6" t="s">
        <v>40</v>
      </c>
      <c r="E40" s="6" t="s">
        <v>40</v>
      </c>
      <c r="F40" s="6"/>
      <c r="G40" s="6"/>
      <c r="H40" s="6"/>
      <c r="I40" s="6"/>
      <c r="J40" s="6"/>
      <c r="K40" s="8"/>
    </row>
    <row r="41" spans="1:11" x14ac:dyDescent="0.2">
      <c r="A41" s="28" t="s">
        <v>25</v>
      </c>
      <c r="B41" s="20">
        <f>B33+F34+J33</f>
        <v>1721740</v>
      </c>
      <c r="C41" s="21">
        <f>B41/B43</f>
        <v>7.163232705087029E-2</v>
      </c>
      <c r="D41" s="6" t="s">
        <v>41</v>
      </c>
      <c r="E41" s="6" t="s">
        <v>41</v>
      </c>
      <c r="F41" s="6"/>
      <c r="G41" s="6"/>
      <c r="H41" s="6"/>
      <c r="I41" s="6"/>
      <c r="J41" s="6"/>
      <c r="K41" s="8"/>
    </row>
    <row r="42" spans="1:11" x14ac:dyDescent="0.2">
      <c r="A42" s="28" t="s">
        <v>27</v>
      </c>
      <c r="B42" s="20">
        <f>B34+F32+J34</f>
        <v>2089118</v>
      </c>
      <c r="C42" s="21">
        <f>B42/B43</f>
        <v>8.6916946707319365E-2</v>
      </c>
      <c r="D42" s="6"/>
      <c r="E42" s="6"/>
      <c r="F42" s="6"/>
      <c r="G42" s="6"/>
      <c r="H42" s="6"/>
      <c r="I42" s="6"/>
      <c r="J42" s="6"/>
      <c r="K42" s="8"/>
    </row>
    <row r="43" spans="1:11" ht="86" customHeight="1" x14ac:dyDescent="0.2">
      <c r="A43" s="26" t="s">
        <v>35</v>
      </c>
      <c r="B43" s="36">
        <f>SUM(B38:B42)</f>
        <v>24035796</v>
      </c>
      <c r="C43" s="37">
        <f>B43/B45</f>
        <v>0.73246369038549441</v>
      </c>
      <c r="D43" s="6"/>
      <c r="E43" s="6"/>
      <c r="F43" s="6"/>
      <c r="G43" s="6"/>
      <c r="H43" s="6"/>
      <c r="I43" s="6"/>
      <c r="J43" s="6"/>
      <c r="K43" s="8"/>
    </row>
    <row r="44" spans="1:11" ht="51" x14ac:dyDescent="0.2">
      <c r="A44" s="19" t="s">
        <v>36</v>
      </c>
      <c r="B44" s="20">
        <f>B45-B43</f>
        <v>8779204</v>
      </c>
      <c r="C44" s="31">
        <f>B44/B45</f>
        <v>0.26753630961450559</v>
      </c>
      <c r="D44" s="6"/>
      <c r="E44" s="6"/>
      <c r="F44" s="6"/>
      <c r="G44" s="6"/>
      <c r="H44" s="6"/>
      <c r="I44" s="6"/>
      <c r="J44" s="6"/>
      <c r="K44" s="8"/>
    </row>
    <row r="45" spans="1:11" ht="35" thickBot="1" x14ac:dyDescent="0.25">
      <c r="A45" s="38" t="s">
        <v>20</v>
      </c>
      <c r="B45" s="39">
        <f>B27+F27+J27</f>
        <v>32815000</v>
      </c>
      <c r="C45" s="40">
        <f>SUM(C43:C44)</f>
        <v>1</v>
      </c>
      <c r="D45" s="41"/>
      <c r="E45" s="41"/>
      <c r="F45" s="41"/>
      <c r="G45" s="41"/>
      <c r="H45" s="41"/>
      <c r="I45" s="41"/>
      <c r="J45" s="41"/>
      <c r="K45" s="42"/>
    </row>
  </sheetData>
  <phoneticPr fontId="3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78BB-DA21-1145-90C4-97B22EFEA67B}">
  <dimension ref="A1"/>
  <sheetViews>
    <sheetView workbookViewId="0">
      <selection activeCell="J12" sqref="J12"/>
    </sheetView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7607-97A7-B544-AEAB-50F13D8D0850}">
  <dimension ref="A1"/>
  <sheetViews>
    <sheetView workbookViewId="0">
      <selection activeCell="I36" sqref="I36"/>
    </sheetView>
  </sheetViews>
  <sheetFormatPr baseColWidth="10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CEA4-57A3-3F4D-AF9F-51559C909BF3}">
  <dimension ref="A1"/>
  <sheetViews>
    <sheetView workbookViewId="0">
      <selection activeCell="H27" sqref="H27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Trending Report</vt:lpstr>
      <vt:lpstr>Hospital 1 Raw Data</vt:lpstr>
      <vt:lpstr>Hospital 2 Raw Data</vt:lpstr>
      <vt:lpstr>Hospital 3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Smith</dc:creator>
  <cp:lastModifiedBy>Kevin Smith</cp:lastModifiedBy>
  <dcterms:created xsi:type="dcterms:W3CDTF">2019-10-03T18:59:09Z</dcterms:created>
  <dcterms:modified xsi:type="dcterms:W3CDTF">2019-10-03T20:46:30Z</dcterms:modified>
</cp:coreProperties>
</file>